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สูตรคำนวณ" sheetId="1" r:id="rId1"/>
    <sheet name="สรุปแบบประเมิน" sheetId="2" r:id="rId2"/>
    <sheet name="รับปริญญา" sheetId="3" r:id="rId3"/>
  </sheets>
  <definedNames>
    <definedName name="_xlfn.AVERAGEIF" hidden="1">#NAME?</definedName>
  </definedNames>
  <calcPr fullCalcOnLoad="1"/>
</workbook>
</file>

<file path=xl/comments1.xml><?xml version="1.0" encoding="utf-8"?>
<comments xmlns="http://schemas.openxmlformats.org/spreadsheetml/2006/main">
  <authors>
    <author>T1650</author>
  </authors>
  <commentList>
    <comment ref="A1" authorId="0">
      <text>
        <r>
          <rPr>
            <b/>
            <sz val="9"/>
            <rFont val="Tahoma"/>
            <family val="0"/>
          </rPr>
          <t>nuch:</t>
        </r>
        <r>
          <rPr>
            <sz val="9"/>
            <rFont val="Tahoma"/>
            <family val="0"/>
          </rPr>
          <t xml:space="preserve">
ชาย =1 , หญิง = 2</t>
        </r>
      </text>
    </comment>
  </commentList>
</comments>
</file>

<file path=xl/comments2.xml><?xml version="1.0" encoding="utf-8"?>
<comments xmlns="http://schemas.openxmlformats.org/spreadsheetml/2006/main">
  <authors>
    <author>T1650</author>
  </authors>
  <commentList>
    <comment ref="H11" authorId="0">
      <text>
        <r>
          <rPr>
            <b/>
            <sz val="9"/>
            <rFont val="Tahoma"/>
            <family val="2"/>
          </rPr>
          <t>T1650:</t>
        </r>
        <r>
          <rPr>
            <sz val="9"/>
            <rFont val="Tahoma"/>
            <family val="2"/>
          </rPr>
          <t xml:space="preserve">
เทียบช่วงกับเกณฑ์พิจารณาตรงหมายเหตุ เช่น 2.95 ช่วง 2.61-3.40 คือ ปานกลาง</t>
        </r>
      </text>
    </comment>
  </commentList>
</comments>
</file>

<file path=xl/sharedStrings.xml><?xml version="1.0" encoding="utf-8"?>
<sst xmlns="http://schemas.openxmlformats.org/spreadsheetml/2006/main" count="76" uniqueCount="59">
  <si>
    <t>ค่าเฉลี่ย</t>
  </si>
  <si>
    <t>เกณฑ์</t>
  </si>
  <si>
    <t>มากที่สุด</t>
  </si>
  <si>
    <t>มาก</t>
  </si>
  <si>
    <t>ค่าเฉลี่ยระหว่าง  4.21-5.00 หมายถึง มีความพึงพอใจอยู่ในระดับมากที่สุด</t>
  </si>
  <si>
    <t>ค่าเฉลี่ยระหว่าง  3.41-4.20 หมายถึง มีความพึงพอใจอยู่ในระดับมาก</t>
  </si>
  <si>
    <t>ค่าเฉลี่ยระหว่าง  2.61-3.40 หมายถึง มีความพึงพอใจอยู่ในระดับปานกลาง</t>
  </si>
  <si>
    <t>ค่าเฉลี่ยระหว่าง  1.81-2.60 หมายถึง มีความพึงพอใจอยู่ในระดับน้อย</t>
  </si>
  <si>
    <t>ค่าเฉลี่ยระหว่าง  1.00-1.80 หมายถึง มีความพึงพอใจอยู่ในระดับน้อยที่สุด</t>
  </si>
  <si>
    <t>รายการประเมินผล</t>
  </si>
  <si>
    <t>ข้อเสนอแนะ</t>
  </si>
  <si>
    <t>สรุปผลโครงการสร้างความพร้อมในพิธีพระราชทานปริญญาบัตร</t>
  </si>
  <si>
    <t xml:space="preserve">ในวันที่  17 มี.ค. และ 20, 27 ก.ค. 2556 </t>
  </si>
  <si>
    <t>จำนวนผู้เข้ารับปริญญาทั้งหมด 1227 คน ได้รับแบบสอบถามคืนกลับมา 1042 คน คิดเป็น 84.92%</t>
  </si>
  <si>
    <t>ความพึงพอใจในการจัดโครงการ</t>
  </si>
  <si>
    <t>2. ความเหมาะสมของสถานที่จัดงาน</t>
  </si>
  <si>
    <t>1. ความพร้อมด้านทักษะและความเข้าใจในการปฏิบัติตนเพื่องานพิธี</t>
  </si>
  <si>
    <t>3. ความเหมาะสมของระยะเวลาจัดงาน</t>
  </si>
  <si>
    <t>4. ความเหมาะสมของกิจกรรมหรือพิธีการต่างๆ</t>
  </si>
  <si>
    <t>5. การจัดซุ้มแสดงความยินดีการจัดซุ้มแสดงความยินดี</t>
  </si>
  <si>
    <t>6. การประชาสัมพันธ์การซ้อมรับปริญญาบัตร</t>
  </si>
  <si>
    <t>7. การให้บริการของคณะ</t>
  </si>
  <si>
    <r>
      <rPr>
        <b/>
        <u val="single"/>
        <sz val="16"/>
        <color indexed="8"/>
        <rFont val="TH SarabunPSK"/>
        <family val="2"/>
      </rPr>
      <t>หมายเหตุ</t>
    </r>
    <r>
      <rPr>
        <u val="single"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กำหนดเกณฑ์ในการพิจารณาระดับความพึงพอใจได้ดังนี้</t>
    </r>
  </si>
  <si>
    <t>1. ควรกระชับเวลา</t>
  </si>
  <si>
    <t>2. ควรทำแบบสอบถามหลังเสร็จพิธี</t>
  </si>
  <si>
    <t>3. ห้องน้ำไม่พอ</t>
  </si>
  <si>
    <t>4. ควรจัดอาหารเครื่องดื่มให้นิสิต</t>
  </si>
  <si>
    <t>5. ระยะเวลาห่างเกินไป</t>
  </si>
  <si>
    <t>6. ควรแจกน้ำดื่ม</t>
  </si>
  <si>
    <t>7. อยากรับที่ศรีราชา</t>
  </si>
  <si>
    <t>8. ควรจัดซุ้มถ่ายรูปให้มากกว่านี้</t>
  </si>
  <si>
    <t>9. ไม่ทราบประชาสัมพันธ์การจองรูป</t>
  </si>
  <si>
    <t>ภาพรวม</t>
  </si>
  <si>
    <r>
      <rPr>
        <b/>
        <u val="single"/>
        <sz val="14"/>
        <color indexed="8"/>
        <rFont val="TH SarabunIT๙"/>
        <family val="2"/>
      </rPr>
      <t>หมายเหตุ</t>
    </r>
    <r>
      <rPr>
        <u val="single"/>
        <sz val="14"/>
        <color indexed="8"/>
        <rFont val="TH SarabunIT๙"/>
        <family val="2"/>
      </rPr>
      <t xml:space="preserve"> </t>
    </r>
    <r>
      <rPr>
        <sz val="14"/>
        <color indexed="8"/>
        <rFont val="TH SarabunIT๙"/>
        <family val="2"/>
      </rPr>
      <t>กำหนดเกณฑ์ในการพิจารณาระดับความพึงพอใจได้ดังนี้</t>
    </r>
  </si>
  <si>
    <t>X</t>
  </si>
  <si>
    <t>S</t>
  </si>
  <si>
    <t>ความคิดเห็น</t>
  </si>
  <si>
    <t>จำนวนกลุ่มตัวอย่างที่เก็บแบบสอบถาม คิดเป็น ..............% จากผู้ตอบแบบสอบถามทั้งหมด</t>
  </si>
  <si>
    <t>สรุปผลประเมินโครงการ.......................................</t>
  </si>
  <si>
    <t>วันที่ .....................................</t>
  </si>
  <si>
    <t>1. คำถามที่ 1</t>
  </si>
  <si>
    <t>2. คำถามที่ 2</t>
  </si>
  <si>
    <t>3. คำถามที่ 3</t>
  </si>
  <si>
    <t>4. คำถามที่ 4</t>
  </si>
  <si>
    <t>5. คำถามที่ 5</t>
  </si>
  <si>
    <t>6. คำถามที่ 6</t>
  </si>
  <si>
    <t>7. คำถามที่ 7</t>
  </si>
  <si>
    <t>เพศ</t>
  </si>
  <si>
    <t>ข้อ1</t>
  </si>
  <si>
    <t>ข้อ2</t>
  </si>
  <si>
    <t>ข้อ3</t>
  </si>
  <si>
    <t>ข้อ4</t>
  </si>
  <si>
    <t>ข้อ5</t>
  </si>
  <si>
    <t>ข้อ6</t>
  </si>
  <si>
    <t>ข้อ7</t>
  </si>
  <si>
    <t>เพศ2 11 คน</t>
  </si>
  <si>
    <t>เพศ1 9คน</t>
  </si>
  <si>
    <t>เทียบค่าร้อยละ</t>
  </si>
  <si>
    <t>ส่วนเบี่ยงเบนมาตรฐาน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</si>
</sst>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"/>
    <numFmt numFmtId="181" formatCode="0.0"/>
    <numFmt numFmtId="182" formatCode="0.0000"/>
    <numFmt numFmtId="183" formatCode="&quot;ใช่&quot;;&quot;ใช่&quot;;&quot;ไม่ใช่&quot;"/>
    <numFmt numFmtId="184" formatCode="&quot;จริง&quot;;&quot;จริง&quot;;&quot;เท็จ&quot;"/>
    <numFmt numFmtId="185" formatCode="&quot;เปิด&quot;;&quot;เปิด&quot;;&quot;ปิด&quot;"/>
  </numFmts>
  <fonts count="70">
    <font>
      <sz val="11"/>
      <color theme="1"/>
      <name val="Calibri"/>
      <family val="2"/>
    </font>
    <font>
      <sz val="11"/>
      <color indexed="8"/>
      <name val="Tahoma"/>
      <family val="2"/>
    </font>
    <font>
      <b/>
      <u val="single"/>
      <sz val="16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b/>
      <u val="single"/>
      <sz val="14"/>
      <color indexed="8"/>
      <name val="TH SarabunIT๙"/>
      <family val="2"/>
    </font>
    <font>
      <b/>
      <u val="single"/>
      <sz val="16"/>
      <name val="TH SarabunIT๙"/>
      <family val="2"/>
    </font>
    <font>
      <sz val="14"/>
      <color indexed="8"/>
      <name val="TH SarabunIT๙"/>
      <family val="2"/>
    </font>
    <font>
      <u val="single"/>
      <sz val="14"/>
      <color indexed="8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H SarabunPSK"/>
      <family val="2"/>
    </font>
    <font>
      <sz val="16"/>
      <color indexed="8"/>
      <name val="TH SarabunIT๙"/>
      <family val="2"/>
    </font>
    <font>
      <sz val="11"/>
      <color indexed="8"/>
      <name val="TH SarabunIT๙"/>
      <family val="2"/>
    </font>
    <font>
      <b/>
      <sz val="16"/>
      <color indexed="8"/>
      <name val="TH SarabunIT๙"/>
      <family val="2"/>
    </font>
    <font>
      <sz val="9"/>
      <color indexed="8"/>
      <name val="Cambria"/>
      <family val="2"/>
    </font>
    <font>
      <b/>
      <sz val="9"/>
      <color indexed="8"/>
      <name val="Cambria"/>
      <family val="2"/>
    </font>
    <font>
      <b/>
      <sz val="14"/>
      <color indexed="8"/>
      <name val="TH SarabunIT๙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u val="single"/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1"/>
      <color theme="1"/>
      <name val="TH SarabunIT๙"/>
      <family val="2"/>
    </font>
    <font>
      <b/>
      <sz val="16"/>
      <color theme="1"/>
      <name val="TH SarabunIT๙"/>
      <family val="2"/>
    </font>
    <font>
      <sz val="9"/>
      <color theme="1"/>
      <name val="Cambria"/>
      <family val="2"/>
    </font>
    <font>
      <b/>
      <sz val="9"/>
      <color theme="1"/>
      <name val="Cambria"/>
      <family val="2"/>
    </font>
    <font>
      <b/>
      <sz val="14"/>
      <color theme="1"/>
      <name val="TH SarabunIT๙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Alignment="1">
      <alignment wrapText="1"/>
    </xf>
    <xf numFmtId="0" fontId="59" fillId="0" borderId="10" xfId="0" applyFont="1" applyBorder="1" applyAlignment="1">
      <alignment wrapText="1"/>
    </xf>
    <xf numFmtId="0" fontId="59" fillId="0" borderId="0" xfId="0" applyFont="1" applyAlignment="1">
      <alignment horizontal="center"/>
    </xf>
    <xf numFmtId="0" fontId="2" fillId="0" borderId="0" xfId="0" applyFont="1" applyAlignment="1">
      <alignment/>
    </xf>
    <xf numFmtId="0" fontId="60" fillId="0" borderId="0" xfId="0" applyFont="1" applyAlignment="1">
      <alignment/>
    </xf>
    <xf numFmtId="0" fontId="59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left" wrapText="1"/>
    </xf>
    <xf numFmtId="0" fontId="61" fillId="0" borderId="10" xfId="0" applyFont="1" applyBorder="1" applyAlignment="1">
      <alignment horizontal="left" wrapText="1"/>
    </xf>
    <xf numFmtId="0" fontId="61" fillId="0" borderId="10" xfId="0" applyFont="1" applyBorder="1" applyAlignment="1">
      <alignment horizontal="center"/>
    </xf>
    <xf numFmtId="49" fontId="61" fillId="0" borderId="10" xfId="0" applyNumberFormat="1" applyFont="1" applyBorder="1" applyAlignment="1">
      <alignment horizontal="center"/>
    </xf>
    <xf numFmtId="49" fontId="59" fillId="0" borderId="0" xfId="0" applyNumberFormat="1" applyFont="1" applyAlignment="1">
      <alignment/>
    </xf>
    <xf numFmtId="0" fontId="4" fillId="0" borderId="0" xfId="0" applyFont="1" applyAlignment="1">
      <alignment/>
    </xf>
    <xf numFmtId="0" fontId="59" fillId="0" borderId="0" xfId="0" applyFont="1" applyAlignment="1">
      <alignment horizontal="left" indent="2"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0" fontId="63" fillId="0" borderId="0" xfId="0" applyFont="1" applyAlignment="1">
      <alignment/>
    </xf>
    <xf numFmtId="0" fontId="62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2" fontId="0" fillId="0" borderId="0" xfId="0" applyNumberForma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2" fontId="66" fillId="0" borderId="0" xfId="0" applyNumberFormat="1" applyFont="1" applyAlignment="1">
      <alignment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12" fillId="0" borderId="0" xfId="0" applyFont="1" applyAlignment="1">
      <alignment horizontal="left" indent="5"/>
    </xf>
    <xf numFmtId="1" fontId="63" fillId="0" borderId="0" xfId="0" applyNumberFormat="1" applyFont="1" applyAlignment="1">
      <alignment/>
    </xf>
    <xf numFmtId="181" fontId="62" fillId="0" borderId="12" xfId="0" applyNumberFormat="1" applyFont="1" applyBorder="1" applyAlignment="1">
      <alignment horizontal="center" vertical="top"/>
    </xf>
    <xf numFmtId="0" fontId="63" fillId="0" borderId="13" xfId="0" applyFont="1" applyBorder="1" applyAlignment="1">
      <alignment vertical="top" wrapText="1"/>
    </xf>
    <xf numFmtId="0" fontId="63" fillId="0" borderId="0" xfId="0" applyFont="1" applyAlignment="1">
      <alignment horizontal="center"/>
    </xf>
    <xf numFmtId="0" fontId="68" fillId="0" borderId="0" xfId="0" applyFont="1" applyAlignment="1">
      <alignment horizontal="left" vertical="top"/>
    </xf>
    <xf numFmtId="0" fontId="63" fillId="0" borderId="0" xfId="0" applyFont="1" applyAlignment="1">
      <alignment horizontal="center" vertical="top"/>
    </xf>
    <xf numFmtId="0" fontId="63" fillId="0" borderId="0" xfId="0" applyFont="1" applyAlignment="1">
      <alignment vertical="top"/>
    </xf>
    <xf numFmtId="0" fontId="62" fillId="0" borderId="0" xfId="0" applyFont="1" applyAlignment="1">
      <alignment horizontal="center" vertical="top"/>
    </xf>
    <xf numFmtId="0" fontId="63" fillId="0" borderId="0" xfId="0" applyFont="1" applyAlignment="1">
      <alignment horizontal="left" vertical="top"/>
    </xf>
    <xf numFmtId="0" fontId="63" fillId="0" borderId="0" xfId="0" applyFont="1" applyAlignment="1">
      <alignment vertical="top" wrapText="1"/>
    </xf>
    <xf numFmtId="0" fontId="66" fillId="34" borderId="0" xfId="0" applyFont="1" applyFill="1" applyAlignment="1">
      <alignment/>
    </xf>
    <xf numFmtId="181" fontId="66" fillId="34" borderId="0" xfId="0" applyNumberFormat="1" applyFont="1" applyFill="1" applyAlignment="1">
      <alignment/>
    </xf>
    <xf numFmtId="0" fontId="67" fillId="34" borderId="0" xfId="0" applyFont="1" applyFill="1" applyAlignment="1">
      <alignment/>
    </xf>
    <xf numFmtId="1" fontId="67" fillId="34" borderId="0" xfId="0" applyNumberFormat="1" applyFont="1" applyFill="1" applyAlignment="1">
      <alignment/>
    </xf>
    <xf numFmtId="0" fontId="66" fillId="0" borderId="0" xfId="0" applyFont="1" applyAlignment="1">
      <alignment horizontal="right"/>
    </xf>
    <xf numFmtId="2" fontId="65" fillId="0" borderId="10" xfId="0" applyNumberFormat="1" applyFont="1" applyBorder="1" applyAlignment="1">
      <alignment horizontal="center" vertical="top"/>
    </xf>
    <xf numFmtId="0" fontId="65" fillId="0" borderId="10" xfId="0" applyFont="1" applyBorder="1" applyAlignment="1">
      <alignment/>
    </xf>
    <xf numFmtId="0" fontId="65" fillId="0" borderId="0" xfId="0" applyFont="1" applyAlignment="1">
      <alignment horizontal="center"/>
    </xf>
    <xf numFmtId="0" fontId="6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29" sqref="J29"/>
    </sheetView>
  </sheetViews>
  <sheetFormatPr defaultColWidth="9.140625" defaultRowHeight="15"/>
  <cols>
    <col min="1" max="1" width="11.57421875" style="0" customWidth="1"/>
    <col min="2" max="2" width="5.8515625" style="0" customWidth="1"/>
    <col min="3" max="3" width="5.421875" style="0" customWidth="1"/>
    <col min="4" max="8" width="5.8515625" style="0" customWidth="1"/>
    <col min="9" max="9" width="14.7109375" style="0" customWidth="1"/>
  </cols>
  <sheetData>
    <row r="1" spans="1:9" ht="18" customHeight="1">
      <c r="A1" s="1" t="s">
        <v>47</v>
      </c>
      <c r="B1" s="1" t="s">
        <v>48</v>
      </c>
      <c r="C1" s="1" t="s">
        <v>49</v>
      </c>
      <c r="D1" s="1" t="s">
        <v>50</v>
      </c>
      <c r="E1" s="1" t="s">
        <v>51</v>
      </c>
      <c r="F1" s="1" t="s">
        <v>52</v>
      </c>
      <c r="G1" s="1" t="s">
        <v>53</v>
      </c>
      <c r="H1" s="1" t="s">
        <v>54</v>
      </c>
      <c r="I1" s="1" t="s">
        <v>10</v>
      </c>
    </row>
    <row r="2" spans="1:8" ht="20.25" customHeight="1">
      <c r="A2">
        <v>1</v>
      </c>
      <c r="B2">
        <v>2</v>
      </c>
      <c r="C2">
        <v>3</v>
      </c>
      <c r="D2">
        <v>3</v>
      </c>
      <c r="E2">
        <v>3</v>
      </c>
      <c r="F2">
        <v>3</v>
      </c>
      <c r="G2">
        <v>3</v>
      </c>
      <c r="H2">
        <v>3</v>
      </c>
    </row>
    <row r="3" spans="1:8" ht="20.25" customHeight="1">
      <c r="A3">
        <v>2</v>
      </c>
      <c r="B3">
        <v>3</v>
      </c>
      <c r="C3">
        <v>4</v>
      </c>
      <c r="D3">
        <v>4</v>
      </c>
      <c r="E3">
        <v>4</v>
      </c>
      <c r="F3">
        <v>4</v>
      </c>
      <c r="G3">
        <v>4</v>
      </c>
      <c r="H3">
        <v>4</v>
      </c>
    </row>
    <row r="4" spans="1:8" ht="20.25" customHeight="1">
      <c r="A4">
        <v>2</v>
      </c>
      <c r="B4">
        <v>4</v>
      </c>
      <c r="C4">
        <v>4</v>
      </c>
      <c r="D4">
        <v>5</v>
      </c>
      <c r="E4">
        <v>5</v>
      </c>
      <c r="F4">
        <v>5</v>
      </c>
      <c r="G4">
        <v>5</v>
      </c>
      <c r="H4">
        <v>4</v>
      </c>
    </row>
    <row r="5" spans="1:8" ht="20.25" customHeight="1">
      <c r="A5">
        <v>2</v>
      </c>
      <c r="B5">
        <v>5</v>
      </c>
      <c r="C5">
        <v>3</v>
      </c>
      <c r="D5">
        <v>3</v>
      </c>
      <c r="E5">
        <v>3</v>
      </c>
      <c r="F5">
        <v>3</v>
      </c>
      <c r="G5">
        <v>3</v>
      </c>
      <c r="H5">
        <v>3</v>
      </c>
    </row>
    <row r="6" spans="1:8" ht="20.25" customHeight="1">
      <c r="A6">
        <v>1</v>
      </c>
      <c r="B6">
        <v>1</v>
      </c>
      <c r="C6">
        <v>4</v>
      </c>
      <c r="D6">
        <v>4</v>
      </c>
      <c r="E6">
        <v>4</v>
      </c>
      <c r="F6">
        <v>4</v>
      </c>
      <c r="G6">
        <v>4</v>
      </c>
      <c r="H6">
        <v>4</v>
      </c>
    </row>
    <row r="7" spans="1:8" ht="20.25" customHeight="1">
      <c r="A7">
        <v>1</v>
      </c>
      <c r="B7">
        <v>2</v>
      </c>
      <c r="C7">
        <v>4</v>
      </c>
      <c r="D7">
        <v>4</v>
      </c>
      <c r="E7">
        <v>5</v>
      </c>
      <c r="F7">
        <v>5</v>
      </c>
      <c r="G7">
        <v>5</v>
      </c>
      <c r="H7">
        <v>4</v>
      </c>
    </row>
    <row r="8" spans="1:8" ht="20.25" customHeight="1">
      <c r="A8">
        <v>2</v>
      </c>
      <c r="B8">
        <v>3</v>
      </c>
      <c r="C8">
        <v>5</v>
      </c>
      <c r="D8">
        <v>5</v>
      </c>
      <c r="E8">
        <v>4</v>
      </c>
      <c r="F8">
        <v>5</v>
      </c>
      <c r="G8">
        <v>4</v>
      </c>
      <c r="H8">
        <v>5</v>
      </c>
    </row>
    <row r="9" spans="1:8" ht="20.25" customHeight="1">
      <c r="A9">
        <v>2</v>
      </c>
      <c r="B9">
        <v>5</v>
      </c>
      <c r="C9">
        <v>4</v>
      </c>
      <c r="D9">
        <v>4</v>
      </c>
      <c r="E9">
        <v>4</v>
      </c>
      <c r="F9">
        <v>4</v>
      </c>
      <c r="G9">
        <v>4</v>
      </c>
      <c r="H9">
        <v>4</v>
      </c>
    </row>
    <row r="10" spans="1:8" ht="20.25" customHeight="1">
      <c r="A10">
        <v>2</v>
      </c>
      <c r="B10">
        <v>5</v>
      </c>
      <c r="C10">
        <v>4</v>
      </c>
      <c r="D10">
        <v>4</v>
      </c>
      <c r="E10">
        <v>4</v>
      </c>
      <c r="F10">
        <v>4</v>
      </c>
      <c r="G10">
        <v>4</v>
      </c>
      <c r="H10">
        <v>3</v>
      </c>
    </row>
    <row r="11" spans="1:8" ht="20.25" customHeight="1">
      <c r="A11">
        <v>1</v>
      </c>
      <c r="B11">
        <v>4</v>
      </c>
      <c r="C11">
        <v>4</v>
      </c>
      <c r="D11">
        <v>4</v>
      </c>
      <c r="E11">
        <v>4</v>
      </c>
      <c r="F11">
        <v>4</v>
      </c>
      <c r="G11">
        <v>4</v>
      </c>
      <c r="H11">
        <v>4</v>
      </c>
    </row>
    <row r="12" spans="1:8" ht="20.25" customHeight="1">
      <c r="A12">
        <v>1</v>
      </c>
      <c r="B12">
        <v>4</v>
      </c>
      <c r="C12">
        <v>5</v>
      </c>
      <c r="D12">
        <v>5</v>
      </c>
      <c r="E12">
        <v>5</v>
      </c>
      <c r="F12">
        <v>4</v>
      </c>
      <c r="G12">
        <v>4</v>
      </c>
      <c r="H12">
        <v>4</v>
      </c>
    </row>
    <row r="13" spans="1:8" ht="20.25" customHeight="1">
      <c r="A13">
        <v>2</v>
      </c>
      <c r="B13">
        <v>3</v>
      </c>
      <c r="C13">
        <v>4</v>
      </c>
      <c r="D13">
        <v>4</v>
      </c>
      <c r="E13">
        <v>3</v>
      </c>
      <c r="F13">
        <v>4</v>
      </c>
      <c r="G13">
        <v>4</v>
      </c>
      <c r="H13">
        <v>4</v>
      </c>
    </row>
    <row r="14" spans="1:8" ht="20.25" customHeight="1">
      <c r="A14">
        <v>2</v>
      </c>
      <c r="B14">
        <v>3</v>
      </c>
      <c r="C14">
        <v>4</v>
      </c>
      <c r="D14">
        <v>5</v>
      </c>
      <c r="E14">
        <v>5</v>
      </c>
      <c r="F14">
        <v>5</v>
      </c>
      <c r="G14">
        <v>4</v>
      </c>
      <c r="H14">
        <v>3</v>
      </c>
    </row>
    <row r="15" spans="1:8" ht="20.25" customHeight="1">
      <c r="A15">
        <v>2</v>
      </c>
      <c r="B15">
        <v>2</v>
      </c>
      <c r="C15">
        <v>4</v>
      </c>
      <c r="D15">
        <v>5</v>
      </c>
      <c r="E15">
        <v>5</v>
      </c>
      <c r="F15">
        <v>5</v>
      </c>
      <c r="G15">
        <v>5</v>
      </c>
      <c r="H15">
        <v>4</v>
      </c>
    </row>
    <row r="16" spans="1:8" ht="20.25" customHeight="1">
      <c r="A16">
        <v>1</v>
      </c>
      <c r="B16">
        <v>2</v>
      </c>
      <c r="C16">
        <v>5</v>
      </c>
      <c r="D16">
        <v>5</v>
      </c>
      <c r="E16">
        <v>5</v>
      </c>
      <c r="F16">
        <v>5</v>
      </c>
      <c r="G16">
        <v>5</v>
      </c>
      <c r="H16">
        <v>5</v>
      </c>
    </row>
    <row r="17" spans="1:8" ht="20.25" customHeight="1">
      <c r="A17">
        <v>1</v>
      </c>
      <c r="B17">
        <v>1</v>
      </c>
      <c r="C17">
        <v>5</v>
      </c>
      <c r="D17">
        <v>5</v>
      </c>
      <c r="E17">
        <v>4</v>
      </c>
      <c r="F17">
        <v>4</v>
      </c>
      <c r="G17">
        <v>5</v>
      </c>
      <c r="H17">
        <v>4</v>
      </c>
    </row>
    <row r="18" spans="1:8" ht="20.25" customHeight="1">
      <c r="A18">
        <v>2</v>
      </c>
      <c r="B18">
        <v>1</v>
      </c>
      <c r="C18">
        <v>4</v>
      </c>
      <c r="D18">
        <v>4</v>
      </c>
      <c r="E18">
        <v>4</v>
      </c>
      <c r="F18">
        <v>4</v>
      </c>
      <c r="G18">
        <v>4</v>
      </c>
      <c r="H18">
        <v>4</v>
      </c>
    </row>
    <row r="19" spans="1:8" ht="20.25" customHeight="1">
      <c r="A19">
        <v>1</v>
      </c>
      <c r="B19">
        <v>3</v>
      </c>
      <c r="C19">
        <v>5</v>
      </c>
      <c r="D19">
        <v>5</v>
      </c>
      <c r="E19">
        <v>5</v>
      </c>
      <c r="F19">
        <v>5</v>
      </c>
      <c r="G19">
        <v>5</v>
      </c>
      <c r="H19">
        <v>5</v>
      </c>
    </row>
    <row r="20" spans="1:8" ht="20.25" customHeight="1">
      <c r="A20">
        <v>2</v>
      </c>
      <c r="B20">
        <v>3</v>
      </c>
      <c r="C20">
        <v>5</v>
      </c>
      <c r="D20">
        <v>5</v>
      </c>
      <c r="E20">
        <v>5</v>
      </c>
      <c r="F20">
        <v>5</v>
      </c>
      <c r="G20">
        <v>4</v>
      </c>
      <c r="H20">
        <v>5</v>
      </c>
    </row>
    <row r="21" spans="1:8" ht="20.25" customHeight="1">
      <c r="A21">
        <v>1</v>
      </c>
      <c r="B21">
        <v>3</v>
      </c>
      <c r="C21">
        <v>4</v>
      </c>
      <c r="D21">
        <v>5</v>
      </c>
      <c r="E21">
        <v>5</v>
      </c>
      <c r="F21">
        <v>5</v>
      </c>
      <c r="G21">
        <v>4</v>
      </c>
      <c r="H21">
        <v>3</v>
      </c>
    </row>
    <row r="22" ht="20.25" customHeight="1"/>
    <row r="23" ht="20.25" customHeight="1"/>
    <row r="24" spans="1:8" ht="20.25" customHeight="1">
      <c r="A24">
        <f>(COUNTIF(A2:A23,1))</f>
        <v>9</v>
      </c>
      <c r="B24" s="25">
        <f aca="true" t="shared" si="0" ref="B24:H24">AVERAGE(B2:B23)</f>
        <v>2.95</v>
      </c>
      <c r="C24" s="25">
        <f t="shared" si="0"/>
        <v>4.2</v>
      </c>
      <c r="D24" s="25">
        <f t="shared" si="0"/>
        <v>4.4</v>
      </c>
      <c r="E24" s="25">
        <f t="shared" si="0"/>
        <v>4.3</v>
      </c>
      <c r="F24" s="25">
        <f t="shared" si="0"/>
        <v>4.35</v>
      </c>
      <c r="G24" s="25">
        <f t="shared" si="0"/>
        <v>4.2</v>
      </c>
      <c r="H24" s="25">
        <f t="shared" si="0"/>
        <v>3.95</v>
      </c>
    </row>
    <row r="25" ht="20.25" customHeight="1">
      <c r="A25">
        <f>(COUNTIF(A2:A23,2))</f>
        <v>11</v>
      </c>
    </row>
    <row r="26" spans="2:8" ht="20.25" customHeight="1">
      <c r="B26" s="26">
        <f aca="true" t="shared" si="1" ref="B26:H26">+COUNTIF(B$2:B$23,1)</f>
        <v>3</v>
      </c>
      <c r="C26" s="26">
        <f t="shared" si="1"/>
        <v>0</v>
      </c>
      <c r="D26" s="26">
        <f t="shared" si="1"/>
        <v>0</v>
      </c>
      <c r="E26" s="26">
        <f t="shared" si="1"/>
        <v>0</v>
      </c>
      <c r="F26" s="26">
        <f t="shared" si="1"/>
        <v>0</v>
      </c>
      <c r="G26" s="26">
        <f t="shared" si="1"/>
        <v>0</v>
      </c>
      <c r="H26" s="26">
        <f t="shared" si="1"/>
        <v>0</v>
      </c>
    </row>
    <row r="27" spans="1:8" ht="20.25" customHeight="1">
      <c r="A27" t="s">
        <v>56</v>
      </c>
      <c r="B27" s="26">
        <f aca="true" t="shared" si="2" ref="B27:H27">+COUNTIF(B$2:B$23,2)</f>
        <v>4</v>
      </c>
      <c r="C27" s="26">
        <f t="shared" si="2"/>
        <v>0</v>
      </c>
      <c r="D27" s="26">
        <f t="shared" si="2"/>
        <v>0</v>
      </c>
      <c r="E27" s="26">
        <f t="shared" si="2"/>
        <v>0</v>
      </c>
      <c r="F27" s="26">
        <f t="shared" si="2"/>
        <v>0</v>
      </c>
      <c r="G27" s="26">
        <f t="shared" si="2"/>
        <v>0</v>
      </c>
      <c r="H27" s="26">
        <f t="shared" si="2"/>
        <v>0</v>
      </c>
    </row>
    <row r="28" spans="1:8" ht="20.25" customHeight="1">
      <c r="A28" t="s">
        <v>55</v>
      </c>
      <c r="B28" s="26">
        <f aca="true" t="shared" si="3" ref="B28:H28">+COUNTIF(B$2:B$23,3)</f>
        <v>7</v>
      </c>
      <c r="C28" s="26">
        <f t="shared" si="3"/>
        <v>2</v>
      </c>
      <c r="D28" s="26">
        <f t="shared" si="3"/>
        <v>2</v>
      </c>
      <c r="E28" s="26">
        <f t="shared" si="3"/>
        <v>3</v>
      </c>
      <c r="F28" s="26">
        <f t="shared" si="3"/>
        <v>2</v>
      </c>
      <c r="G28" s="26">
        <f t="shared" si="3"/>
        <v>2</v>
      </c>
      <c r="H28" s="26">
        <f t="shared" si="3"/>
        <v>5</v>
      </c>
    </row>
    <row r="29" spans="2:8" ht="20.25" customHeight="1">
      <c r="B29" s="26">
        <f aca="true" t="shared" si="4" ref="B29:H29">+COUNTIF(B$2:B$23,4)</f>
        <v>3</v>
      </c>
      <c r="C29" s="26">
        <f t="shared" si="4"/>
        <v>12</v>
      </c>
      <c r="D29" s="26">
        <f t="shared" si="4"/>
        <v>8</v>
      </c>
      <c r="E29" s="26">
        <f t="shared" si="4"/>
        <v>8</v>
      </c>
      <c r="F29" s="26">
        <f t="shared" si="4"/>
        <v>9</v>
      </c>
      <c r="G29" s="26">
        <f t="shared" si="4"/>
        <v>12</v>
      </c>
      <c r="H29" s="26">
        <f t="shared" si="4"/>
        <v>11</v>
      </c>
    </row>
    <row r="30" spans="2:8" ht="20.25" customHeight="1">
      <c r="B30" s="26">
        <f aca="true" t="shared" si="5" ref="B30:H30">+COUNTIF(B$2:B$23,5)</f>
        <v>3</v>
      </c>
      <c r="C30" s="26">
        <f t="shared" si="5"/>
        <v>6</v>
      </c>
      <c r="D30" s="26">
        <f t="shared" si="5"/>
        <v>10</v>
      </c>
      <c r="E30" s="26">
        <f t="shared" si="5"/>
        <v>9</v>
      </c>
      <c r="F30" s="26">
        <f t="shared" si="5"/>
        <v>9</v>
      </c>
      <c r="G30" s="26">
        <f t="shared" si="5"/>
        <v>6</v>
      </c>
      <c r="H30" s="26">
        <f t="shared" si="5"/>
        <v>4</v>
      </c>
    </row>
    <row r="31" spans="2:8" ht="20.25" customHeight="1">
      <c r="B31" s="27">
        <f aca="true" t="shared" si="6" ref="B31:H31">SUM(B26:B30)</f>
        <v>20</v>
      </c>
      <c r="C31" s="27">
        <f t="shared" si="6"/>
        <v>20</v>
      </c>
      <c r="D31" s="27">
        <f t="shared" si="6"/>
        <v>20</v>
      </c>
      <c r="E31" s="27">
        <f t="shared" si="6"/>
        <v>20</v>
      </c>
      <c r="F31" s="27">
        <f t="shared" si="6"/>
        <v>20</v>
      </c>
      <c r="G31" s="27">
        <f t="shared" si="6"/>
        <v>20</v>
      </c>
      <c r="H31" s="27">
        <f t="shared" si="6"/>
        <v>20</v>
      </c>
    </row>
    <row r="32" spans="2:4" ht="20.25" customHeight="1">
      <c r="B32" s="26"/>
      <c r="C32" s="26"/>
      <c r="D32" s="26"/>
    </row>
    <row r="33" spans="1:9" ht="20.25" customHeight="1">
      <c r="A33" s="43">
        <v>5</v>
      </c>
      <c r="B33" s="44">
        <f aca="true" t="shared" si="7" ref="B33:H33">+B30*100/B$31</f>
        <v>15</v>
      </c>
      <c r="C33" s="44">
        <f t="shared" si="7"/>
        <v>30</v>
      </c>
      <c r="D33" s="44">
        <f t="shared" si="7"/>
        <v>50</v>
      </c>
      <c r="E33" s="44">
        <f t="shared" si="7"/>
        <v>45</v>
      </c>
      <c r="F33" s="44">
        <f t="shared" si="7"/>
        <v>45</v>
      </c>
      <c r="G33" s="44">
        <f t="shared" si="7"/>
        <v>30</v>
      </c>
      <c r="H33" s="44">
        <f t="shared" si="7"/>
        <v>20</v>
      </c>
      <c r="I33" t="s">
        <v>57</v>
      </c>
    </row>
    <row r="34" spans="1:8" ht="20.25" customHeight="1">
      <c r="A34" s="43">
        <v>4</v>
      </c>
      <c r="B34" s="44">
        <f aca="true" t="shared" si="8" ref="B34:H34">+B29*100/B$31</f>
        <v>15</v>
      </c>
      <c r="C34" s="44">
        <f t="shared" si="8"/>
        <v>60</v>
      </c>
      <c r="D34" s="44">
        <f t="shared" si="8"/>
        <v>40</v>
      </c>
      <c r="E34" s="44">
        <f t="shared" si="8"/>
        <v>40</v>
      </c>
      <c r="F34" s="44">
        <f t="shared" si="8"/>
        <v>45</v>
      </c>
      <c r="G34" s="44">
        <f t="shared" si="8"/>
        <v>60</v>
      </c>
      <c r="H34" s="44">
        <f t="shared" si="8"/>
        <v>55</v>
      </c>
    </row>
    <row r="35" spans="1:8" ht="20.25" customHeight="1">
      <c r="A35" s="43">
        <v>3</v>
      </c>
      <c r="B35" s="44">
        <f aca="true" t="shared" si="9" ref="B35:H35">+B28*100/B$31</f>
        <v>35</v>
      </c>
      <c r="C35" s="44">
        <f t="shared" si="9"/>
        <v>10</v>
      </c>
      <c r="D35" s="44">
        <f t="shared" si="9"/>
        <v>10</v>
      </c>
      <c r="E35" s="44">
        <f t="shared" si="9"/>
        <v>15</v>
      </c>
      <c r="F35" s="44">
        <f t="shared" si="9"/>
        <v>10</v>
      </c>
      <c r="G35" s="44">
        <f t="shared" si="9"/>
        <v>10</v>
      </c>
      <c r="H35" s="44">
        <f t="shared" si="9"/>
        <v>25</v>
      </c>
    </row>
    <row r="36" spans="1:8" ht="20.25" customHeight="1">
      <c r="A36" s="43">
        <v>2</v>
      </c>
      <c r="B36" s="44">
        <f aca="true" t="shared" si="10" ref="B36:H36">+B27*100/B$31</f>
        <v>20</v>
      </c>
      <c r="C36" s="44">
        <f t="shared" si="10"/>
        <v>0</v>
      </c>
      <c r="D36" s="44">
        <f t="shared" si="10"/>
        <v>0</v>
      </c>
      <c r="E36" s="44">
        <f t="shared" si="10"/>
        <v>0</v>
      </c>
      <c r="F36" s="44">
        <f t="shared" si="10"/>
        <v>0</v>
      </c>
      <c r="G36" s="44">
        <f t="shared" si="10"/>
        <v>0</v>
      </c>
      <c r="H36" s="44">
        <f t="shared" si="10"/>
        <v>0</v>
      </c>
    </row>
    <row r="37" spans="1:8" ht="20.25" customHeight="1">
      <c r="A37" s="43">
        <v>1</v>
      </c>
      <c r="B37" s="44">
        <f aca="true" t="shared" si="11" ref="B37:H37">+B26*100/B$31</f>
        <v>15</v>
      </c>
      <c r="C37" s="44">
        <f t="shared" si="11"/>
        <v>0</v>
      </c>
      <c r="D37" s="44">
        <f t="shared" si="11"/>
        <v>0</v>
      </c>
      <c r="E37" s="44">
        <f t="shared" si="11"/>
        <v>0</v>
      </c>
      <c r="F37" s="44">
        <f t="shared" si="11"/>
        <v>0</v>
      </c>
      <c r="G37" s="44">
        <f t="shared" si="11"/>
        <v>0</v>
      </c>
      <c r="H37" s="44">
        <f t="shared" si="11"/>
        <v>0</v>
      </c>
    </row>
    <row r="38" spans="1:8" ht="20.25" customHeight="1">
      <c r="A38" s="45"/>
      <c r="B38" s="46">
        <f aca="true" t="shared" si="12" ref="B38:H38">SUM(B33:B37)</f>
        <v>100</v>
      </c>
      <c r="C38" s="46">
        <f t="shared" si="12"/>
        <v>100</v>
      </c>
      <c r="D38" s="46">
        <f t="shared" si="12"/>
        <v>100</v>
      </c>
      <c r="E38" s="46">
        <f t="shared" si="12"/>
        <v>100</v>
      </c>
      <c r="F38" s="46">
        <f t="shared" si="12"/>
        <v>100</v>
      </c>
      <c r="G38" s="46">
        <f t="shared" si="12"/>
        <v>100</v>
      </c>
      <c r="H38" s="46">
        <f t="shared" si="12"/>
        <v>100</v>
      </c>
    </row>
    <row r="39" spans="2:4" ht="20.25" customHeight="1">
      <c r="B39" s="26"/>
      <c r="C39" s="26"/>
      <c r="D39" s="26"/>
    </row>
    <row r="40" spans="1:9" ht="15">
      <c r="A40" s="47" t="s">
        <v>34</v>
      </c>
      <c r="B40" s="28">
        <f aca="true" t="shared" si="13" ref="B40:H40">+AVERAGE(B2:B23)</f>
        <v>2.95</v>
      </c>
      <c r="C40" s="28">
        <f t="shared" si="13"/>
        <v>4.2</v>
      </c>
      <c r="D40" s="28">
        <f t="shared" si="13"/>
        <v>4.4</v>
      </c>
      <c r="E40" s="28">
        <f t="shared" si="13"/>
        <v>4.3</v>
      </c>
      <c r="F40" s="28">
        <f t="shared" si="13"/>
        <v>4.35</v>
      </c>
      <c r="G40" s="28">
        <f t="shared" si="13"/>
        <v>4.2</v>
      </c>
      <c r="H40" s="28">
        <f t="shared" si="13"/>
        <v>3.95</v>
      </c>
      <c r="I40" t="s">
        <v>0</v>
      </c>
    </row>
    <row r="41" spans="1:9" ht="15">
      <c r="A41" s="47" t="s">
        <v>35</v>
      </c>
      <c r="B41" s="28">
        <f aca="true" t="shared" si="14" ref="B41:H41">+STDEV(B2:B23)</f>
        <v>1.276302224561664</v>
      </c>
      <c r="C41" s="28">
        <f t="shared" si="14"/>
        <v>0.6155870112510919</v>
      </c>
      <c r="D41" s="28">
        <f t="shared" si="14"/>
        <v>0.680557047378721</v>
      </c>
      <c r="E41" s="28">
        <f t="shared" si="14"/>
        <v>0.7326950970650461</v>
      </c>
      <c r="F41" s="28">
        <f t="shared" si="14"/>
        <v>0.6708203932499374</v>
      </c>
      <c r="G41" s="28">
        <f t="shared" si="14"/>
        <v>0.6155870112510919</v>
      </c>
      <c r="H41" s="28">
        <f t="shared" si="14"/>
        <v>0.6863327411532593</v>
      </c>
      <c r="I41" t="s">
        <v>58</v>
      </c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2"/>
  <sheetViews>
    <sheetView zoomScalePageLayoutView="0" workbookViewId="0" topLeftCell="A4">
      <selection activeCell="I6" sqref="I6"/>
    </sheetView>
  </sheetViews>
  <sheetFormatPr defaultColWidth="9.00390625" defaultRowHeight="15"/>
  <cols>
    <col min="1" max="1" width="29.7109375" style="17" customWidth="1"/>
    <col min="2" max="3" width="7.7109375" style="17" customWidth="1"/>
    <col min="4" max="6" width="7.7109375" style="18" customWidth="1"/>
    <col min="7" max="7" width="9.00390625" style="18" customWidth="1"/>
    <col min="8" max="8" width="10.140625" style="18" customWidth="1"/>
    <col min="9" max="9" width="7.421875" style="17" customWidth="1"/>
    <col min="10" max="16384" width="9.00390625" style="17" customWidth="1"/>
  </cols>
  <sheetData>
    <row r="1" spans="1:8" ht="20.25">
      <c r="A1" s="50" t="s">
        <v>38</v>
      </c>
      <c r="B1" s="50"/>
      <c r="C1" s="50"/>
      <c r="D1" s="50"/>
      <c r="E1" s="50"/>
      <c r="F1" s="50"/>
      <c r="G1" s="50"/>
      <c r="H1" s="50"/>
    </row>
    <row r="2" spans="1:8" ht="20.25">
      <c r="A2" s="50" t="s">
        <v>39</v>
      </c>
      <c r="B2" s="50"/>
      <c r="C2" s="50"/>
      <c r="D2" s="50"/>
      <c r="E2" s="50"/>
      <c r="F2" s="50"/>
      <c r="G2" s="50"/>
      <c r="H2" s="50"/>
    </row>
    <row r="3" spans="1:3" ht="10.5" customHeight="1">
      <c r="A3" s="50"/>
      <c r="B3" s="50"/>
      <c r="C3" s="50"/>
    </row>
    <row r="4" spans="2:3" ht="10.5" customHeight="1">
      <c r="B4" s="18"/>
      <c r="C4" s="18"/>
    </row>
    <row r="5" spans="1:3" ht="24" customHeight="1">
      <c r="A5" s="24" t="s">
        <v>37</v>
      </c>
      <c r="B5" s="18"/>
      <c r="C5" s="18"/>
    </row>
    <row r="6" spans="2:3" ht="20.25">
      <c r="B6" s="18"/>
      <c r="C6" s="18"/>
    </row>
    <row r="7" spans="2:3" ht="20.25">
      <c r="B7" s="18"/>
      <c r="C7" s="18"/>
    </row>
    <row r="8" ht="20.25">
      <c r="A8" s="32"/>
    </row>
    <row r="9" ht="24">
      <c r="A9" s="7" t="s">
        <v>14</v>
      </c>
    </row>
    <row r="10" ht="20.25"/>
    <row r="11" spans="1:9" ht="20.25">
      <c r="A11" s="29" t="s">
        <v>36</v>
      </c>
      <c r="B11" s="30">
        <v>1</v>
      </c>
      <c r="C11" s="30">
        <v>2</v>
      </c>
      <c r="D11" s="30">
        <v>3</v>
      </c>
      <c r="E11" s="30">
        <v>4</v>
      </c>
      <c r="F11" s="30">
        <v>5</v>
      </c>
      <c r="G11" s="30" t="s">
        <v>0</v>
      </c>
      <c r="H11" s="31" t="s">
        <v>1</v>
      </c>
      <c r="I11" s="18"/>
    </row>
    <row r="12" spans="1:9" ht="24" customHeight="1">
      <c r="A12" s="35" t="s">
        <v>40</v>
      </c>
      <c r="B12" s="34">
        <f>สูตรคำนวณ!B37</f>
        <v>15</v>
      </c>
      <c r="C12" s="34">
        <f>สูตรคำนวณ!B36</f>
        <v>20</v>
      </c>
      <c r="D12" s="34">
        <f>สูตรคำนวณ!B35</f>
        <v>35</v>
      </c>
      <c r="E12" s="34">
        <f>สูตรคำนวณ!B34</f>
        <v>15</v>
      </c>
      <c r="F12" s="34">
        <f>สูตรคำนวณ!B33</f>
        <v>15</v>
      </c>
      <c r="G12" s="48">
        <f>สูตรคำนวณ!B40</f>
        <v>2.95</v>
      </c>
      <c r="H12" s="49" t="str">
        <f>IF(G12&gt;=4.21,"มากที่สุด",IF(G12&gt;=3.41,"มาก",IF(G12&gt;=2.61,"ปานกลาง",IF(G12&gt;=1.81,"น้อย",IF(G12&gt;=1,"น้อยที่สุด")))))</f>
        <v>ปานกลาง</v>
      </c>
      <c r="I12" s="18"/>
    </row>
    <row r="13" spans="1:9" ht="24" customHeight="1">
      <c r="A13" s="35" t="s">
        <v>41</v>
      </c>
      <c r="B13" s="34">
        <f>สูตรคำนวณ!C37</f>
        <v>0</v>
      </c>
      <c r="C13" s="34">
        <f>สูตรคำนวณ!C36</f>
        <v>0</v>
      </c>
      <c r="D13" s="34">
        <f>สูตรคำนวณ!C35</f>
        <v>10</v>
      </c>
      <c r="E13" s="34">
        <f>สูตรคำนวณ!C34</f>
        <v>60</v>
      </c>
      <c r="F13" s="34">
        <f>สูตรคำนวณ!C33</f>
        <v>30</v>
      </c>
      <c r="G13" s="48">
        <f>สูตรคำนวณ!C40</f>
        <v>4.2</v>
      </c>
      <c r="H13" s="49" t="str">
        <f aca="true" t="shared" si="0" ref="H13:H18">IF(G13&gt;=4.21,"มากที่สุด",IF(G13&gt;=3.41,"มาก",IF(G13&gt;=2.61,"ปานกลาง",IF(G13&gt;=1.81,"น้อย",IF(G13&gt;=1,"น้อยที่สุด")))))</f>
        <v>มาก</v>
      </c>
      <c r="I13" s="18"/>
    </row>
    <row r="14" spans="1:9" ht="24" customHeight="1">
      <c r="A14" s="35" t="s">
        <v>42</v>
      </c>
      <c r="B14" s="34">
        <f>สูตรคำนวณ!D37</f>
        <v>0</v>
      </c>
      <c r="C14" s="34">
        <f>สูตรคำนวณ!D36</f>
        <v>0</v>
      </c>
      <c r="D14" s="34">
        <f>สูตรคำนวณ!D35</f>
        <v>10</v>
      </c>
      <c r="E14" s="34">
        <f>สูตรคำนวณ!D34</f>
        <v>40</v>
      </c>
      <c r="F14" s="34">
        <f>สูตรคำนวณ!D33</f>
        <v>50</v>
      </c>
      <c r="G14" s="48">
        <f>สูตรคำนวณ!D40</f>
        <v>4.4</v>
      </c>
      <c r="H14" s="49" t="str">
        <f t="shared" si="0"/>
        <v>มากที่สุด</v>
      </c>
      <c r="I14" s="18"/>
    </row>
    <row r="15" spans="1:9" ht="24" customHeight="1">
      <c r="A15" s="35" t="s">
        <v>43</v>
      </c>
      <c r="B15" s="34">
        <f>สูตรคำนวณ!E37</f>
        <v>0</v>
      </c>
      <c r="C15" s="34">
        <f>สูตรคำนวณ!E36</f>
        <v>0</v>
      </c>
      <c r="D15" s="34">
        <f>สูตรคำนวณ!E35</f>
        <v>15</v>
      </c>
      <c r="E15" s="34">
        <f>สูตรคำนวณ!E34</f>
        <v>40</v>
      </c>
      <c r="F15" s="34">
        <f>สูตรคำนวณ!E33</f>
        <v>45</v>
      </c>
      <c r="G15" s="48">
        <f>สูตรคำนวณ!E40</f>
        <v>4.3</v>
      </c>
      <c r="H15" s="49" t="str">
        <f t="shared" si="0"/>
        <v>มากที่สุด</v>
      </c>
      <c r="I15" s="18"/>
    </row>
    <row r="16" spans="1:9" ht="24" customHeight="1">
      <c r="A16" s="35" t="s">
        <v>44</v>
      </c>
      <c r="B16" s="34">
        <f>สูตรคำนวณ!F37</f>
        <v>0</v>
      </c>
      <c r="C16" s="34">
        <f>สูตรคำนวณ!F36</f>
        <v>0</v>
      </c>
      <c r="D16" s="34">
        <f>สูตรคำนวณ!F35</f>
        <v>10</v>
      </c>
      <c r="E16" s="34">
        <f>สูตรคำนวณ!F34</f>
        <v>45</v>
      </c>
      <c r="F16" s="34">
        <f>สูตรคำนวณ!F33</f>
        <v>45</v>
      </c>
      <c r="G16" s="48">
        <f>สูตรคำนวณ!F40</f>
        <v>4.35</v>
      </c>
      <c r="H16" s="49" t="str">
        <f t="shared" si="0"/>
        <v>มากที่สุด</v>
      </c>
      <c r="I16" s="18"/>
    </row>
    <row r="17" spans="1:9" ht="24" customHeight="1">
      <c r="A17" s="35" t="s">
        <v>45</v>
      </c>
      <c r="B17" s="34">
        <f>สูตรคำนวณ!G37</f>
        <v>0</v>
      </c>
      <c r="C17" s="34">
        <f>สูตรคำนวณ!G36</f>
        <v>0</v>
      </c>
      <c r="D17" s="34">
        <f>สูตรคำนวณ!G35</f>
        <v>10</v>
      </c>
      <c r="E17" s="34">
        <f>สูตรคำนวณ!G34</f>
        <v>60</v>
      </c>
      <c r="F17" s="34">
        <f>สูตรคำนวณ!G33</f>
        <v>30</v>
      </c>
      <c r="G17" s="48">
        <f>สูตรคำนวณ!G40</f>
        <v>4.2</v>
      </c>
      <c r="H17" s="49" t="str">
        <f t="shared" si="0"/>
        <v>มาก</v>
      </c>
      <c r="I17" s="18"/>
    </row>
    <row r="18" spans="1:9" ht="24" customHeight="1">
      <c r="A18" s="35" t="s">
        <v>46</v>
      </c>
      <c r="B18" s="34">
        <f>สูตรคำนวณ!H37</f>
        <v>0</v>
      </c>
      <c r="C18" s="34">
        <f>สูตรคำนวณ!H36</f>
        <v>0</v>
      </c>
      <c r="D18" s="34">
        <f>สูตรคำนวณ!H35</f>
        <v>25</v>
      </c>
      <c r="E18" s="34">
        <f>สูตรคำนวณ!H34</f>
        <v>55</v>
      </c>
      <c r="F18" s="34">
        <f>สูตรคำนวณ!H33</f>
        <v>20</v>
      </c>
      <c r="G18" s="48">
        <f>สูตรคำนวณ!H40</f>
        <v>3.95</v>
      </c>
      <c r="H18" s="49" t="str">
        <f t="shared" si="0"/>
        <v>มาก</v>
      </c>
      <c r="I18" s="18"/>
    </row>
    <row r="19" ht="20.25">
      <c r="A19" s="20"/>
    </row>
    <row r="20" spans="1:10" s="18" customFormat="1" ht="20.25">
      <c r="A20" s="21" t="s">
        <v>10</v>
      </c>
      <c r="B20" s="17"/>
      <c r="C20" s="17"/>
      <c r="J20" s="23"/>
    </row>
    <row r="21" spans="1:10" s="18" customFormat="1" ht="21" customHeight="1">
      <c r="A21" s="37"/>
      <c r="B21" s="38"/>
      <c r="C21" s="39"/>
      <c r="D21" s="40"/>
      <c r="E21" s="40"/>
      <c r="F21" s="40"/>
      <c r="G21" s="40"/>
      <c r="H21" s="40"/>
      <c r="J21" s="23"/>
    </row>
    <row r="22" spans="1:8" s="18" customFormat="1" ht="20.25">
      <c r="A22" s="41"/>
      <c r="B22" s="38"/>
      <c r="C22" s="39"/>
      <c r="D22" s="40"/>
      <c r="E22" s="40"/>
      <c r="F22" s="40"/>
      <c r="G22" s="40"/>
      <c r="H22" s="40"/>
    </row>
    <row r="23" spans="1:8" s="18" customFormat="1" ht="21.75" customHeight="1">
      <c r="A23" s="42"/>
      <c r="B23" s="42"/>
      <c r="C23" s="42"/>
      <c r="D23" s="42"/>
      <c r="E23" s="42"/>
      <c r="F23" s="42"/>
      <c r="G23" s="42"/>
      <c r="H23" s="42"/>
    </row>
    <row r="24" spans="1:3" s="18" customFormat="1" ht="20.25">
      <c r="A24" s="41"/>
      <c r="B24" s="19"/>
      <c r="C24" s="19"/>
    </row>
    <row r="25" spans="1:10" s="18" customFormat="1" ht="21" customHeight="1">
      <c r="A25" s="22" t="s">
        <v>33</v>
      </c>
      <c r="B25" s="19"/>
      <c r="C25" s="19"/>
      <c r="J25" s="23"/>
    </row>
    <row r="26" spans="1:10" s="18" customFormat="1" ht="21" customHeight="1">
      <c r="A26" s="19" t="s">
        <v>4</v>
      </c>
      <c r="B26" s="36"/>
      <c r="C26" s="19"/>
      <c r="J26" s="23"/>
    </row>
    <row r="27" spans="1:10" s="18" customFormat="1" ht="21" customHeight="1">
      <c r="A27" s="19" t="s">
        <v>5</v>
      </c>
      <c r="B27" s="36"/>
      <c r="C27" s="19"/>
      <c r="J27" s="23"/>
    </row>
    <row r="28" spans="1:3" s="18" customFormat="1" ht="21" customHeight="1">
      <c r="A28" s="19" t="s">
        <v>6</v>
      </c>
      <c r="B28" s="19"/>
      <c r="C28" s="19"/>
    </row>
    <row r="29" spans="1:4" s="18" customFormat="1" ht="21" customHeight="1">
      <c r="A29" s="19" t="s">
        <v>7</v>
      </c>
      <c r="B29" s="19"/>
      <c r="C29" s="19"/>
      <c r="D29" s="23"/>
    </row>
    <row r="30" spans="1:10" s="18" customFormat="1" ht="21" customHeight="1">
      <c r="A30" s="19" t="s">
        <v>8</v>
      </c>
      <c r="B30" s="19"/>
      <c r="C30" s="19"/>
      <c r="J30" s="23"/>
    </row>
    <row r="31" spans="1:3" s="18" customFormat="1" ht="20.25">
      <c r="A31" s="19"/>
      <c r="B31" s="19"/>
      <c r="C31" s="19"/>
    </row>
    <row r="32" spans="2:3" s="18" customFormat="1" ht="20.25">
      <c r="B32" s="17"/>
      <c r="C32" s="17"/>
    </row>
    <row r="33" spans="2:3" s="18" customFormat="1" ht="20.25">
      <c r="B33" s="17"/>
      <c r="C33" s="23"/>
    </row>
    <row r="36" spans="2:3" s="18" customFormat="1" ht="20.25">
      <c r="B36" s="33"/>
      <c r="C36" s="17"/>
    </row>
    <row r="37" spans="2:3" s="18" customFormat="1" ht="20.25">
      <c r="B37" s="33"/>
      <c r="C37" s="17"/>
    </row>
    <row r="38" spans="2:3" s="18" customFormat="1" ht="20.25">
      <c r="B38" s="33"/>
      <c r="C38" s="17"/>
    </row>
    <row r="39" spans="2:3" s="18" customFormat="1" ht="20.25">
      <c r="B39" s="33"/>
      <c r="C39" s="17"/>
    </row>
    <row r="40" spans="2:10" s="18" customFormat="1" ht="20.25">
      <c r="B40" s="33"/>
      <c r="C40" s="17"/>
      <c r="J40" s="23"/>
    </row>
    <row r="41" spans="2:10" s="18" customFormat="1" ht="20.25">
      <c r="B41" s="33"/>
      <c r="C41" s="17"/>
      <c r="J41" s="23"/>
    </row>
    <row r="42" spans="1:10" s="18" customFormat="1" ht="20.25">
      <c r="A42" s="33"/>
      <c r="B42" s="33"/>
      <c r="C42" s="17"/>
      <c r="J42" s="23"/>
    </row>
    <row r="43" spans="1:10" s="18" customFormat="1" ht="20.25">
      <c r="A43" s="17"/>
      <c r="B43" s="33"/>
      <c r="C43" s="17"/>
      <c r="J43" s="23"/>
    </row>
    <row r="44" spans="1:10" s="18" customFormat="1" ht="20.25">
      <c r="A44" s="17"/>
      <c r="B44" s="33"/>
      <c r="C44" s="17"/>
      <c r="J44" s="23"/>
    </row>
    <row r="45" spans="1:10" s="18" customFormat="1" ht="20.25">
      <c r="A45" s="17"/>
      <c r="B45" s="33"/>
      <c r="C45" s="17"/>
      <c r="J45" s="23"/>
    </row>
    <row r="46" spans="2:10" ht="20.25">
      <c r="B46" s="33"/>
      <c r="J46" s="23"/>
    </row>
    <row r="47" spans="2:10" ht="20.25">
      <c r="B47" s="33"/>
      <c r="J47" s="23"/>
    </row>
    <row r="48" spans="1:10" ht="20.25">
      <c r="A48" s="33"/>
      <c r="B48" s="33"/>
      <c r="J48" s="23"/>
    </row>
    <row r="49" spans="1:10" ht="20.25">
      <c r="A49" s="33"/>
      <c r="B49" s="33"/>
      <c r="J49" s="23"/>
    </row>
    <row r="50" spans="2:10" ht="20.25">
      <c r="B50" s="33"/>
      <c r="J50" s="23"/>
    </row>
    <row r="51" spans="1:10" ht="20.25">
      <c r="A51" s="33"/>
      <c r="B51" s="33"/>
      <c r="J51" s="23"/>
    </row>
    <row r="52" ht="20.25">
      <c r="B52" s="33"/>
    </row>
    <row r="77" ht="20.25">
      <c r="J77" s="23"/>
    </row>
    <row r="79" ht="20.25">
      <c r="J79" s="23"/>
    </row>
    <row r="80" ht="20.25">
      <c r="J80" s="23"/>
    </row>
    <row r="81" ht="20.25">
      <c r="J81" s="23"/>
    </row>
    <row r="82" ht="20.25">
      <c r="J82" s="23"/>
    </row>
    <row r="83" ht="20.25">
      <c r="J83" s="23"/>
    </row>
    <row r="84" ht="20.25">
      <c r="J84" s="23"/>
    </row>
    <row r="85" ht="20.25">
      <c r="J85" s="23"/>
    </row>
    <row r="86" ht="20.25">
      <c r="J86" s="23"/>
    </row>
    <row r="87" ht="20.25">
      <c r="J87" s="23"/>
    </row>
    <row r="88" ht="20.25">
      <c r="J88" s="23"/>
    </row>
    <row r="89" ht="20.25">
      <c r="J89" s="23"/>
    </row>
    <row r="90" ht="20.25">
      <c r="J90" s="23"/>
    </row>
    <row r="91" ht="20.25">
      <c r="J91" s="23"/>
    </row>
    <row r="92" ht="20.25">
      <c r="J92" s="23"/>
    </row>
    <row r="93" ht="20.25">
      <c r="J93" s="23"/>
    </row>
    <row r="94" ht="20.25">
      <c r="J94" s="23"/>
    </row>
    <row r="95" ht="20.25">
      <c r="J95" s="23"/>
    </row>
    <row r="96" ht="20.25">
      <c r="J96" s="23"/>
    </row>
    <row r="100" ht="20.25">
      <c r="J100" s="23"/>
    </row>
    <row r="101" ht="20.25">
      <c r="J101" s="23"/>
    </row>
    <row r="102" ht="20.25">
      <c r="J102" s="23"/>
    </row>
    <row r="103" ht="20.25">
      <c r="J103" s="23"/>
    </row>
    <row r="104" ht="20.25">
      <c r="J104" s="23"/>
    </row>
    <row r="105" ht="20.25">
      <c r="J105" s="23"/>
    </row>
    <row r="106" ht="20.25">
      <c r="J106" s="23"/>
    </row>
    <row r="120" ht="20.25">
      <c r="J120" s="23"/>
    </row>
    <row r="121" ht="20.25">
      <c r="J121" s="23"/>
    </row>
    <row r="122" ht="20.25">
      <c r="J122" s="23"/>
    </row>
    <row r="123" ht="20.25">
      <c r="J123" s="23"/>
    </row>
    <row r="124" ht="20.25">
      <c r="J124" s="23"/>
    </row>
    <row r="125" ht="20.25">
      <c r="J125" s="23"/>
    </row>
    <row r="126" ht="20.25">
      <c r="J126" s="23"/>
    </row>
    <row r="127" ht="20.25">
      <c r="J127" s="23"/>
    </row>
    <row r="128" ht="20.25">
      <c r="J128" s="23"/>
    </row>
    <row r="129" ht="20.25">
      <c r="J129" s="23"/>
    </row>
    <row r="130" ht="20.25">
      <c r="J130" s="23"/>
    </row>
    <row r="131" ht="20.25">
      <c r="J131" s="23"/>
    </row>
    <row r="132" ht="20.25">
      <c r="J132" s="23"/>
    </row>
    <row r="133" ht="20.25">
      <c r="J133" s="23"/>
    </row>
    <row r="135" ht="20.25">
      <c r="J135" s="23"/>
    </row>
    <row r="136" ht="20.25">
      <c r="J136" s="23"/>
    </row>
    <row r="137" ht="20.25">
      <c r="J137" s="23"/>
    </row>
    <row r="138" ht="20.25">
      <c r="J138" s="23"/>
    </row>
    <row r="139" ht="20.25">
      <c r="J139" s="23"/>
    </row>
    <row r="140" ht="20.25">
      <c r="J140" s="23"/>
    </row>
    <row r="141" ht="20.25">
      <c r="J141" s="23"/>
    </row>
    <row r="142" ht="20.25">
      <c r="J142" s="23"/>
    </row>
    <row r="143" ht="20.25">
      <c r="J143" s="23"/>
    </row>
    <row r="144" ht="20.25">
      <c r="J144" s="23"/>
    </row>
    <row r="145" ht="20.25">
      <c r="J145" s="23"/>
    </row>
    <row r="146" ht="20.25">
      <c r="J146" s="23"/>
    </row>
    <row r="147" ht="20.25">
      <c r="J147" s="23"/>
    </row>
    <row r="148" ht="20.25">
      <c r="J148" s="23"/>
    </row>
    <row r="150" ht="20.25">
      <c r="J150" s="23"/>
    </row>
    <row r="151" ht="20.25">
      <c r="J151" s="23"/>
    </row>
    <row r="152" ht="20.25">
      <c r="J152" s="23"/>
    </row>
    <row r="153" ht="20.25">
      <c r="J153" s="23"/>
    </row>
    <row r="154" ht="20.25">
      <c r="J154" s="23"/>
    </row>
    <row r="155" ht="20.25">
      <c r="J155" s="23"/>
    </row>
    <row r="156" ht="20.25">
      <c r="J156" s="23"/>
    </row>
    <row r="157" ht="20.25">
      <c r="J157" s="23"/>
    </row>
    <row r="158" ht="20.25">
      <c r="J158" s="23"/>
    </row>
    <row r="159" ht="20.25">
      <c r="J159" s="23"/>
    </row>
    <row r="160" ht="20.25">
      <c r="J160" s="23"/>
    </row>
    <row r="161" ht="20.25">
      <c r="J161" s="23"/>
    </row>
    <row r="162" ht="20.25">
      <c r="J162" s="23"/>
    </row>
    <row r="163" ht="20.25">
      <c r="J163" s="23"/>
    </row>
    <row r="164" ht="20.25">
      <c r="J164" s="23"/>
    </row>
    <row r="165" ht="20.25">
      <c r="J165" s="23"/>
    </row>
    <row r="166" ht="20.25">
      <c r="J166" s="23"/>
    </row>
    <row r="167" ht="20.25">
      <c r="J167" s="23"/>
    </row>
    <row r="168" ht="20.25">
      <c r="J168" s="23"/>
    </row>
    <row r="169" ht="20.25">
      <c r="J169" s="23"/>
    </row>
    <row r="170" ht="20.25">
      <c r="J170" s="23"/>
    </row>
    <row r="171" ht="20.25">
      <c r="J171" s="23"/>
    </row>
    <row r="172" ht="20.25">
      <c r="J172" s="23"/>
    </row>
    <row r="173" ht="20.25">
      <c r="J173" s="23"/>
    </row>
    <row r="174" ht="20.25">
      <c r="J174" s="23"/>
    </row>
    <row r="175" ht="20.25">
      <c r="J175" s="23"/>
    </row>
    <row r="176" ht="20.25">
      <c r="J176" s="23"/>
    </row>
    <row r="177" ht="20.25">
      <c r="J177" s="23"/>
    </row>
    <row r="178" ht="20.25">
      <c r="J178" s="23"/>
    </row>
    <row r="180" ht="20.25">
      <c r="J180" s="23"/>
    </row>
    <row r="181" ht="20.25">
      <c r="J181" s="23"/>
    </row>
    <row r="182" ht="20.25">
      <c r="J182" s="23"/>
    </row>
    <row r="183" ht="20.25">
      <c r="J183" s="23"/>
    </row>
    <row r="184" ht="20.25">
      <c r="J184" s="23"/>
    </row>
    <row r="185" ht="20.25">
      <c r="J185" s="23"/>
    </row>
    <row r="186" ht="20.25">
      <c r="J186" s="23"/>
    </row>
    <row r="187" ht="20.25">
      <c r="J187" s="23"/>
    </row>
    <row r="188" ht="20.25">
      <c r="J188" s="23"/>
    </row>
    <row r="189" ht="20.25">
      <c r="J189" s="23"/>
    </row>
    <row r="190" ht="20.25">
      <c r="J190" s="23"/>
    </row>
    <row r="191" ht="20.25">
      <c r="J191" s="23"/>
    </row>
    <row r="192" ht="20.25">
      <c r="J192" s="23"/>
    </row>
    <row r="193" ht="20.25">
      <c r="J193" s="23"/>
    </row>
    <row r="194" ht="20.25">
      <c r="J194" s="23"/>
    </row>
    <row r="195" ht="20.25">
      <c r="J195" s="23"/>
    </row>
    <row r="196" ht="20.25">
      <c r="J196" s="23"/>
    </row>
    <row r="197" ht="20.25">
      <c r="J197" s="23"/>
    </row>
    <row r="198" ht="20.25">
      <c r="J198" s="23"/>
    </row>
    <row r="199" ht="20.25">
      <c r="J199" s="23"/>
    </row>
    <row r="200" ht="20.25">
      <c r="J200" s="23"/>
    </row>
    <row r="201" ht="20.25">
      <c r="J201" s="23"/>
    </row>
    <row r="202" ht="20.25">
      <c r="J202" s="23"/>
    </row>
    <row r="203" ht="20.25">
      <c r="J203" s="23"/>
    </row>
    <row r="204" ht="20.25">
      <c r="J204" s="23"/>
    </row>
    <row r="205" ht="20.25">
      <c r="J205" s="23"/>
    </row>
    <row r="206" ht="20.25">
      <c r="J206" s="23"/>
    </row>
    <row r="207" ht="20.25">
      <c r="J207" s="23"/>
    </row>
    <row r="208" ht="20.25">
      <c r="J208" s="23"/>
    </row>
    <row r="209" ht="20.25">
      <c r="J209" s="23"/>
    </row>
    <row r="210" ht="20.25">
      <c r="J210" s="23"/>
    </row>
    <row r="211" ht="20.25">
      <c r="J211" s="23"/>
    </row>
    <row r="212" ht="20.25">
      <c r="J212" s="23"/>
    </row>
    <row r="213" ht="20.25">
      <c r="J213" s="23"/>
    </row>
    <row r="214" ht="20.25">
      <c r="J214" s="23"/>
    </row>
    <row r="215" ht="20.25">
      <c r="J215" s="23"/>
    </row>
    <row r="216" ht="20.25">
      <c r="J216" s="23"/>
    </row>
    <row r="217" ht="20.25">
      <c r="J217" s="23"/>
    </row>
    <row r="218" ht="20.25">
      <c r="J218" s="23"/>
    </row>
    <row r="219" ht="20.25">
      <c r="J219" s="23"/>
    </row>
    <row r="227" ht="20.25">
      <c r="J227" s="23"/>
    </row>
    <row r="228" ht="20.25">
      <c r="J228" s="23"/>
    </row>
    <row r="229" ht="20.25">
      <c r="J229" s="23"/>
    </row>
    <row r="230" ht="20.25">
      <c r="J230" s="23"/>
    </row>
    <row r="231" ht="20.25">
      <c r="J231" s="23"/>
    </row>
    <row r="232" ht="20.25">
      <c r="J232" s="23"/>
    </row>
    <row r="233" ht="20.25">
      <c r="J233" s="23"/>
    </row>
    <row r="234" ht="20.25">
      <c r="J234" s="23"/>
    </row>
    <row r="235" ht="20.25">
      <c r="J235" s="23"/>
    </row>
    <row r="236" ht="20.25">
      <c r="J236" s="23"/>
    </row>
    <row r="237" ht="20.25">
      <c r="J237" s="23"/>
    </row>
    <row r="238" ht="20.25">
      <c r="J238" s="23"/>
    </row>
    <row r="239" ht="20.25">
      <c r="J239" s="23"/>
    </row>
    <row r="240" ht="20.25">
      <c r="J240" s="23"/>
    </row>
    <row r="241" ht="20.25">
      <c r="J241" s="23"/>
    </row>
    <row r="242" ht="20.25">
      <c r="J242" s="23"/>
    </row>
    <row r="243" ht="20.25">
      <c r="J243" s="23"/>
    </row>
    <row r="244" ht="20.25">
      <c r="J244" s="23"/>
    </row>
    <row r="245" ht="20.25">
      <c r="J245" s="23"/>
    </row>
    <row r="246" ht="20.25">
      <c r="J246" s="23"/>
    </row>
    <row r="247" ht="20.25">
      <c r="J247" s="23"/>
    </row>
    <row r="248" ht="20.25">
      <c r="J248" s="23"/>
    </row>
    <row r="249" ht="20.25">
      <c r="J249" s="23"/>
    </row>
    <row r="250" ht="20.25">
      <c r="J250" s="23"/>
    </row>
    <row r="251" ht="20.25">
      <c r="J251" s="23"/>
    </row>
    <row r="252" ht="20.25">
      <c r="J252" s="23"/>
    </row>
    <row r="253" ht="20.25">
      <c r="J253" s="23"/>
    </row>
    <row r="254" ht="20.25">
      <c r="J254" s="23"/>
    </row>
    <row r="255" ht="20.25">
      <c r="J255" s="23"/>
    </row>
    <row r="256" ht="20.25">
      <c r="J256" s="23"/>
    </row>
    <row r="257" ht="20.25">
      <c r="J257" s="23"/>
    </row>
    <row r="258" ht="20.25">
      <c r="J258" s="23"/>
    </row>
    <row r="259" ht="20.25">
      <c r="J259" s="23"/>
    </row>
    <row r="265" ht="20.25">
      <c r="J265" s="23"/>
    </row>
    <row r="266" ht="20.25">
      <c r="J266" s="23"/>
    </row>
    <row r="267" ht="20.25">
      <c r="J267" s="23"/>
    </row>
    <row r="268" ht="20.25">
      <c r="J268" s="23"/>
    </row>
    <row r="269" ht="20.25">
      <c r="J269" s="23"/>
    </row>
    <row r="270" ht="20.25">
      <c r="J270" s="23"/>
    </row>
    <row r="271" ht="20.25">
      <c r="J271" s="23"/>
    </row>
    <row r="273" ht="20.25">
      <c r="J273" s="23"/>
    </row>
    <row r="274" ht="20.25">
      <c r="J274" s="23"/>
    </row>
    <row r="277" ht="20.25">
      <c r="J277" s="23"/>
    </row>
    <row r="278" ht="20.25">
      <c r="J278" s="23"/>
    </row>
    <row r="279" ht="20.25">
      <c r="J279" s="23"/>
    </row>
    <row r="280" ht="20.25">
      <c r="J280" s="23"/>
    </row>
    <row r="281" ht="20.25">
      <c r="J281" s="23"/>
    </row>
    <row r="282" ht="20.25">
      <c r="J282" s="23"/>
    </row>
    <row r="283" ht="20.25">
      <c r="J283" s="23"/>
    </row>
    <row r="284" ht="20.25">
      <c r="J284" s="23"/>
    </row>
    <row r="285" ht="20.25">
      <c r="J285" s="23"/>
    </row>
    <row r="286" ht="20.25">
      <c r="J286" s="23"/>
    </row>
    <row r="287" ht="20.25">
      <c r="J287" s="23"/>
    </row>
    <row r="288" ht="20.25">
      <c r="J288" s="23"/>
    </row>
    <row r="289" ht="20.25">
      <c r="J289" s="23"/>
    </row>
    <row r="290" ht="20.25">
      <c r="J290" s="23"/>
    </row>
    <row r="291" ht="20.25">
      <c r="J291" s="23"/>
    </row>
    <row r="293" ht="20.25">
      <c r="J293" s="23"/>
    </row>
    <row r="294" ht="20.25">
      <c r="J294" s="23"/>
    </row>
    <row r="295" ht="20.25">
      <c r="J295" s="23"/>
    </row>
    <row r="296" ht="20.25">
      <c r="J296" s="23"/>
    </row>
    <row r="297" ht="20.25">
      <c r="J297" s="23"/>
    </row>
    <row r="298" ht="20.25">
      <c r="J298" s="23"/>
    </row>
    <row r="299" ht="20.25">
      <c r="J299" s="23"/>
    </row>
    <row r="300" ht="20.25">
      <c r="J300" s="23"/>
    </row>
    <row r="301" ht="20.25">
      <c r="J301" s="23"/>
    </row>
    <row r="302" ht="20.25">
      <c r="J302" s="23"/>
    </row>
    <row r="303" ht="20.25">
      <c r="J303" s="23"/>
    </row>
    <row r="304" ht="20.25">
      <c r="J304" s="23"/>
    </row>
    <row r="305" ht="20.25">
      <c r="J305" s="23"/>
    </row>
    <row r="306" ht="20.25">
      <c r="J306" s="23"/>
    </row>
    <row r="307" ht="20.25">
      <c r="J307" s="23"/>
    </row>
    <row r="308" ht="20.25">
      <c r="J308" s="23"/>
    </row>
    <row r="309" ht="20.25">
      <c r="J309" s="23"/>
    </row>
    <row r="310" ht="20.25">
      <c r="J310" s="23"/>
    </row>
    <row r="311" ht="20.25">
      <c r="J311" s="23"/>
    </row>
    <row r="312" ht="20.25">
      <c r="J312" s="23"/>
    </row>
    <row r="313" ht="20.25">
      <c r="J313" s="23"/>
    </row>
    <row r="314" ht="20.25">
      <c r="J314" s="23"/>
    </row>
    <row r="315" ht="20.25">
      <c r="J315" s="23"/>
    </row>
    <row r="316" ht="20.25">
      <c r="J316" s="23"/>
    </row>
    <row r="317" ht="20.25">
      <c r="J317" s="23"/>
    </row>
    <row r="318" ht="20.25">
      <c r="J318" s="23"/>
    </row>
    <row r="319" ht="20.25">
      <c r="J319" s="23"/>
    </row>
    <row r="320" ht="20.25">
      <c r="J320" s="23"/>
    </row>
    <row r="321" ht="20.25">
      <c r="J321" s="23"/>
    </row>
    <row r="322" ht="20.25">
      <c r="J322" s="23"/>
    </row>
    <row r="323" ht="20.25">
      <c r="J323" s="23"/>
    </row>
    <row r="324" ht="20.25">
      <c r="J324" s="23"/>
    </row>
    <row r="325" ht="20.25">
      <c r="J325" s="23"/>
    </row>
    <row r="326" ht="20.25">
      <c r="J326" s="23"/>
    </row>
    <row r="327" ht="20.25">
      <c r="J327" s="23"/>
    </row>
    <row r="328" ht="20.25">
      <c r="J328" s="23"/>
    </row>
    <row r="329" ht="20.25">
      <c r="J329" s="23"/>
    </row>
    <row r="330" ht="20.25">
      <c r="J330" s="23"/>
    </row>
    <row r="331" ht="20.25">
      <c r="J331" s="23"/>
    </row>
    <row r="332" ht="20.25">
      <c r="J332" s="23"/>
    </row>
    <row r="333" ht="20.25">
      <c r="J333" s="23"/>
    </row>
    <row r="334" ht="20.25">
      <c r="J334" s="23"/>
    </row>
    <row r="335" ht="20.25">
      <c r="J335" s="23"/>
    </row>
    <row r="336" ht="20.25">
      <c r="J336" s="23"/>
    </row>
    <row r="337" ht="20.25">
      <c r="J337" s="23"/>
    </row>
    <row r="338" ht="20.25">
      <c r="J338" s="23"/>
    </row>
    <row r="339" ht="20.25">
      <c r="J339" s="23"/>
    </row>
    <row r="340" ht="20.25">
      <c r="J340" s="23"/>
    </row>
    <row r="341" ht="20.25">
      <c r="J341" s="23"/>
    </row>
    <row r="342" ht="20.25">
      <c r="J342" s="23"/>
    </row>
    <row r="343" ht="20.25">
      <c r="J343" s="23"/>
    </row>
    <row r="344" ht="20.25">
      <c r="J344" s="23"/>
    </row>
    <row r="345" ht="20.25">
      <c r="J345" s="23"/>
    </row>
    <row r="346" ht="20.25">
      <c r="J346" s="23"/>
    </row>
    <row r="347" ht="20.25">
      <c r="J347" s="23"/>
    </row>
    <row r="348" ht="20.25">
      <c r="J348" s="23"/>
    </row>
    <row r="349" ht="20.25">
      <c r="J349" s="23"/>
    </row>
    <row r="350" ht="20.25">
      <c r="J350" s="23"/>
    </row>
    <row r="351" ht="20.25">
      <c r="J351" s="23"/>
    </row>
    <row r="352" ht="20.25">
      <c r="J352" s="23"/>
    </row>
    <row r="353" ht="20.25">
      <c r="J353" s="23"/>
    </row>
    <row r="354" ht="20.25">
      <c r="J354" s="23"/>
    </row>
    <row r="355" ht="20.25">
      <c r="J355" s="23"/>
    </row>
    <row r="356" ht="20.25">
      <c r="J356" s="23"/>
    </row>
    <row r="357" ht="20.25">
      <c r="J357" s="23"/>
    </row>
    <row r="358" ht="20.25">
      <c r="J358" s="23"/>
    </row>
    <row r="359" ht="20.25">
      <c r="J359" s="23"/>
    </row>
    <row r="360" ht="20.25">
      <c r="J360" s="23"/>
    </row>
    <row r="361" ht="20.25">
      <c r="J361" s="23"/>
    </row>
    <row r="362" ht="20.25">
      <c r="J362" s="23"/>
    </row>
  </sheetData>
  <sheetProtection/>
  <mergeCells count="3">
    <mergeCell ref="A1:H1"/>
    <mergeCell ref="A2:H2"/>
    <mergeCell ref="A3:C3"/>
  </mergeCells>
  <printOptions/>
  <pageMargins left="0.63" right="0.31496062992126" top="0.748031496062992" bottom="0.354330708661417" header="0.31496062992126" footer="0.31496062992126"/>
  <pageSetup horizontalDpi="600" verticalDpi="600" orientation="portrait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6">
      <selection activeCell="C22" sqref="C22"/>
    </sheetView>
  </sheetViews>
  <sheetFormatPr defaultColWidth="9.00390625" defaultRowHeight="15"/>
  <cols>
    <col min="1" max="1" width="56.8515625" style="2" customWidth="1"/>
    <col min="2" max="2" width="10.7109375" style="5" customWidth="1"/>
    <col min="3" max="3" width="11.8515625" style="5" customWidth="1"/>
    <col min="4" max="16384" width="9.00390625" style="2" customWidth="1"/>
  </cols>
  <sheetData>
    <row r="1" spans="1:3" ht="21">
      <c r="A1" s="51" t="s">
        <v>11</v>
      </c>
      <c r="B1" s="51"/>
      <c r="C1" s="51"/>
    </row>
    <row r="2" spans="1:3" ht="21">
      <c r="A2" s="51" t="s">
        <v>12</v>
      </c>
      <c r="B2" s="51"/>
      <c r="C2" s="51"/>
    </row>
    <row r="3" spans="1:3" ht="21">
      <c r="A3" s="51"/>
      <c r="B3" s="51"/>
      <c r="C3" s="51"/>
    </row>
    <row r="4" ht="9" customHeight="1"/>
    <row r="5" ht="21">
      <c r="A5" s="2" t="s">
        <v>13</v>
      </c>
    </row>
    <row r="6" ht="6.75" customHeight="1"/>
    <row r="7" ht="21">
      <c r="A7" s="7" t="s">
        <v>14</v>
      </c>
    </row>
    <row r="8" ht="9" customHeight="1"/>
    <row r="9" spans="1:4" ht="21">
      <c r="A9" s="9" t="s">
        <v>9</v>
      </c>
      <c r="B9" s="9" t="s">
        <v>0</v>
      </c>
      <c r="C9" s="13" t="s">
        <v>1</v>
      </c>
      <c r="D9" s="14"/>
    </row>
    <row r="10" spans="1:3" ht="27" customHeight="1">
      <c r="A10" s="10" t="s">
        <v>16</v>
      </c>
      <c r="B10" s="8">
        <v>4.3</v>
      </c>
      <c r="C10" s="12" t="s">
        <v>2</v>
      </c>
    </row>
    <row r="11" spans="1:3" ht="27" customHeight="1">
      <c r="A11" s="4" t="s">
        <v>15</v>
      </c>
      <c r="B11" s="8">
        <v>4.28</v>
      </c>
      <c r="C11" s="12" t="s">
        <v>2</v>
      </c>
    </row>
    <row r="12" spans="1:3" ht="26.25" customHeight="1">
      <c r="A12" s="10" t="s">
        <v>17</v>
      </c>
      <c r="B12" s="8">
        <v>3.85</v>
      </c>
      <c r="C12" s="12" t="s">
        <v>3</v>
      </c>
    </row>
    <row r="13" spans="1:3" ht="26.25" customHeight="1">
      <c r="A13" s="10" t="s">
        <v>18</v>
      </c>
      <c r="B13" s="8">
        <v>4.19</v>
      </c>
      <c r="C13" s="12" t="s">
        <v>3</v>
      </c>
    </row>
    <row r="14" spans="1:3" ht="27" customHeight="1">
      <c r="A14" s="10" t="s">
        <v>19</v>
      </c>
      <c r="B14" s="8">
        <v>3.61</v>
      </c>
      <c r="C14" s="12" t="s">
        <v>3</v>
      </c>
    </row>
    <row r="15" spans="1:3" ht="27" customHeight="1">
      <c r="A15" s="10" t="s">
        <v>20</v>
      </c>
      <c r="B15" s="8">
        <v>3.99</v>
      </c>
      <c r="C15" s="12" t="s">
        <v>3</v>
      </c>
    </row>
    <row r="16" spans="1:3" ht="27" customHeight="1">
      <c r="A16" s="10" t="s">
        <v>21</v>
      </c>
      <c r="B16" s="8">
        <v>4.04</v>
      </c>
      <c r="C16" s="12" t="s">
        <v>3</v>
      </c>
    </row>
    <row r="17" spans="1:3" ht="27" customHeight="1">
      <c r="A17" s="11" t="s">
        <v>32</v>
      </c>
      <c r="B17" s="12">
        <v>4.04</v>
      </c>
      <c r="C17" s="12" t="s">
        <v>3</v>
      </c>
    </row>
    <row r="18" ht="9.75" customHeight="1">
      <c r="A18" s="3"/>
    </row>
    <row r="19" ht="21">
      <c r="A19" s="6" t="s">
        <v>10</v>
      </c>
    </row>
    <row r="20" ht="21">
      <c r="A20" s="16" t="s">
        <v>23</v>
      </c>
    </row>
    <row r="21" ht="21">
      <c r="A21" s="16" t="s">
        <v>24</v>
      </c>
    </row>
    <row r="22" ht="21">
      <c r="A22" s="16" t="s">
        <v>25</v>
      </c>
    </row>
    <row r="23" ht="21">
      <c r="A23" s="16" t="s">
        <v>26</v>
      </c>
    </row>
    <row r="24" ht="21">
      <c r="A24" s="16" t="s">
        <v>27</v>
      </c>
    </row>
    <row r="25" spans="1:4" s="5" customFormat="1" ht="21">
      <c r="A25" s="16" t="s">
        <v>28</v>
      </c>
      <c r="D25" s="2"/>
    </row>
    <row r="26" spans="1:4" s="5" customFormat="1" ht="21">
      <c r="A26" s="16" t="s">
        <v>29</v>
      </c>
      <c r="D26" s="2"/>
    </row>
    <row r="27" spans="1:4" s="5" customFormat="1" ht="21">
      <c r="A27" s="16" t="s">
        <v>30</v>
      </c>
      <c r="D27" s="2"/>
    </row>
    <row r="28" spans="1:4" s="5" customFormat="1" ht="21">
      <c r="A28" s="16" t="s">
        <v>31</v>
      </c>
      <c r="D28" s="2"/>
    </row>
    <row r="29" spans="1:4" s="5" customFormat="1" ht="21">
      <c r="A29" s="2"/>
      <c r="D29" s="2"/>
    </row>
    <row r="30" spans="1:4" s="5" customFormat="1" ht="10.5" customHeight="1">
      <c r="A30" s="2"/>
      <c r="D30" s="2"/>
    </row>
    <row r="31" spans="1:4" s="5" customFormat="1" ht="21">
      <c r="A31" s="15" t="s">
        <v>22</v>
      </c>
      <c r="D31" s="2"/>
    </row>
    <row r="32" spans="1:4" s="5" customFormat="1" ht="21">
      <c r="A32" s="2" t="s">
        <v>4</v>
      </c>
      <c r="D32" s="2"/>
    </row>
    <row r="33" spans="1:4" s="5" customFormat="1" ht="21">
      <c r="A33" s="2" t="s">
        <v>5</v>
      </c>
      <c r="D33" s="2"/>
    </row>
    <row r="34" spans="1:4" s="5" customFormat="1" ht="21">
      <c r="A34" s="2" t="s">
        <v>6</v>
      </c>
      <c r="D34" s="2"/>
    </row>
    <row r="35" spans="1:4" s="5" customFormat="1" ht="21">
      <c r="A35" s="2" t="s">
        <v>7</v>
      </c>
      <c r="D35" s="2"/>
    </row>
    <row r="36" spans="1:4" s="5" customFormat="1" ht="21">
      <c r="A36" s="2" t="s">
        <v>8</v>
      </c>
      <c r="D36" s="2"/>
    </row>
  </sheetData>
  <sheetProtection/>
  <mergeCells count="3">
    <mergeCell ref="A1:C1"/>
    <mergeCell ref="A2:C2"/>
    <mergeCell ref="A3:C3"/>
  </mergeCells>
  <printOptions/>
  <pageMargins left="0.87" right="0.3937007874015748" top="0.5118110236220472" bottom="0.472440944881889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Kasetsart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Computerservices</dc:creator>
  <cp:keywords/>
  <dc:description/>
  <cp:lastModifiedBy>T1650</cp:lastModifiedBy>
  <cp:lastPrinted>2014-09-30T05:36:09Z</cp:lastPrinted>
  <dcterms:created xsi:type="dcterms:W3CDTF">2011-06-08T08:41:52Z</dcterms:created>
  <dcterms:modified xsi:type="dcterms:W3CDTF">2016-03-21T06:15:16Z</dcterms:modified>
  <cp:category/>
  <cp:version/>
  <cp:contentType/>
  <cp:contentStatus/>
</cp:coreProperties>
</file>